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ndaV\Desktop\22.09.2020. Ārkārtas sēde\22.09.2020. Domes ārkārtas sēdes prot.Nr.19\"/>
    </mc:Choice>
  </mc:AlternateContent>
  <bookViews>
    <workbookView xWindow="0" yWindow="0" windowWidth="28800" windowHeight="11835" activeTab="1"/>
  </bookViews>
  <sheets>
    <sheet name="Skolām" sheetId="6" r:id="rId1"/>
    <sheet name="Pirmskolām" sheetId="5" r:id="rId2"/>
  </sheets>
  <calcPr calcId="162913"/>
</workbook>
</file>

<file path=xl/calcChain.xml><?xml version="1.0" encoding="utf-8"?>
<calcChain xmlns="http://schemas.openxmlformats.org/spreadsheetml/2006/main">
  <c r="D36" i="6" l="1"/>
  <c r="D37" i="5"/>
  <c r="G39" i="6" l="1"/>
  <c r="G40" i="6" s="1"/>
  <c r="G38" i="5" s="1"/>
  <c r="G32" i="5" s="1"/>
  <c r="G31" i="6" l="1"/>
  <c r="E31" i="6" s="1"/>
  <c r="F31" i="6" s="1"/>
  <c r="G19" i="6"/>
  <c r="E19" i="6" s="1"/>
  <c r="F19" i="6" s="1"/>
  <c r="G29" i="6"/>
  <c r="E29" i="6" s="1"/>
  <c r="F29" i="6" s="1"/>
  <c r="G25" i="6"/>
  <c r="E25" i="6" s="1"/>
  <c r="F25" i="6" s="1"/>
  <c r="G20" i="5"/>
  <c r="E20" i="5" s="1"/>
  <c r="F20" i="5" s="1"/>
  <c r="G21" i="6"/>
  <c r="E21" i="6" s="1"/>
  <c r="F21" i="6" s="1"/>
  <c r="E13" i="6"/>
  <c r="F13" i="6" s="1"/>
  <c r="G16" i="5"/>
  <c r="E16" i="5" s="1"/>
  <c r="F16" i="5" s="1"/>
  <c r="G12" i="6"/>
  <c r="E12" i="6" s="1"/>
  <c r="F12" i="6" s="1"/>
  <c r="G33" i="6"/>
  <c r="E33" i="6" s="1"/>
  <c r="F33" i="6" s="1"/>
  <c r="G17" i="6"/>
  <c r="E17" i="6" s="1"/>
  <c r="F17" i="6" s="1"/>
  <c r="G23" i="6"/>
  <c r="E23" i="6" s="1"/>
  <c r="F23" i="6" s="1"/>
  <c r="G27" i="6"/>
  <c r="E27" i="6" s="1"/>
  <c r="F27" i="6" s="1"/>
  <c r="G15" i="6"/>
  <c r="E15" i="6" s="1"/>
  <c r="F15" i="6" s="1"/>
  <c r="G35" i="6"/>
  <c r="E35" i="6" s="1"/>
  <c r="F35" i="6" s="1"/>
  <c r="G36" i="5"/>
  <c r="E36" i="5" s="1"/>
  <c r="F36" i="5" s="1"/>
  <c r="G26" i="5"/>
  <c r="E26" i="5" s="1"/>
  <c r="F26" i="5" s="1"/>
  <c r="G30" i="5"/>
  <c r="E30" i="5" s="1"/>
  <c r="F30" i="5" s="1"/>
  <c r="G18" i="5"/>
  <c r="E18" i="5" s="1"/>
  <c r="F18" i="5" s="1"/>
  <c r="G28" i="5"/>
  <c r="E28" i="5" s="1"/>
  <c r="G24" i="5"/>
  <c r="E24" i="5" s="1"/>
  <c r="E32" i="5"/>
  <c r="F32" i="5" s="1"/>
  <c r="G22" i="5"/>
  <c r="E22" i="5" s="1"/>
  <c r="F22" i="5" s="1"/>
  <c r="G13" i="5"/>
  <c r="E13" i="5" s="1"/>
  <c r="F13" i="5" s="1"/>
  <c r="G12" i="5"/>
  <c r="E12" i="5" s="1"/>
  <c r="F12" i="5" s="1"/>
  <c r="G14" i="5"/>
  <c r="E14" i="5" s="1"/>
  <c r="F14" i="5" s="1"/>
  <c r="G34" i="5"/>
  <c r="G36" i="6" l="1"/>
  <c r="F24" i="5"/>
  <c r="F28" i="5"/>
  <c r="F36" i="6"/>
  <c r="E34" i="5"/>
  <c r="F34" i="5" s="1"/>
  <c r="E36" i="6"/>
  <c r="G37" i="5"/>
  <c r="F37" i="5" l="1"/>
  <c r="E37" i="5"/>
</calcChain>
</file>

<file path=xl/sharedStrings.xml><?xml version="1.0" encoding="utf-8"?>
<sst xmlns="http://schemas.openxmlformats.org/spreadsheetml/2006/main" count="111" uniqueCount="75">
  <si>
    <t>Madonas Valsts ģimnāzija</t>
  </si>
  <si>
    <t>Barkavas pamatskola</t>
  </si>
  <si>
    <t>Bērzaunes pamatskola</t>
  </si>
  <si>
    <t>Degumnieku pamatskola</t>
  </si>
  <si>
    <t>Dzelzavas pamatskola</t>
  </si>
  <si>
    <t>Kalsnavas pamatskola</t>
  </si>
  <si>
    <t>Kusas pamatskola</t>
  </si>
  <si>
    <t>Lazdonas pamatskola</t>
  </si>
  <si>
    <t>Liezēres pamatskola</t>
  </si>
  <si>
    <t>Praulienas pamatskola</t>
  </si>
  <si>
    <t xml:space="preserve">Vestienas pamatskola </t>
  </si>
  <si>
    <t>Kopā</t>
  </si>
  <si>
    <t>Nr.</t>
  </si>
  <si>
    <t>Izglītības iestāde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</si>
  <si>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</si>
  <si>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</si>
  <si>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</si>
  <si>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</si>
  <si>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</si>
  <si>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</si>
  <si>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</si>
  <si>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</si>
  <si>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</si>
  <si>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</si>
  <si>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</si>
  <si>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</si>
  <si>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</si>
  <si>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</si>
  <si>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Madonas pilsēta</t>
  </si>
  <si>
    <t>Ļaudonas pagasta pārvalde</t>
  </si>
  <si>
    <t>Aronas pagasta pārvalde</t>
  </si>
  <si>
    <t>Barkavas pagasta pārvalde</t>
  </si>
  <si>
    <t>Bērzaunes pagasta pārvalde</t>
  </si>
  <si>
    <t>Dzelzavas pagasta pārvalde</t>
  </si>
  <si>
    <t>Kalsnavas pagasta pārvalde</t>
  </si>
  <si>
    <t>Lazdonas pagasta pārvalde</t>
  </si>
  <si>
    <t>Liezēres pagasta pārvalde</t>
  </si>
  <si>
    <t>Ošupes pagasta pārvalde</t>
  </si>
  <si>
    <t>Praulienas pagasta pārvalde</t>
  </si>
  <si>
    <t>Vestienas pagasta pārvalde</t>
  </si>
  <si>
    <t>Andreja Eglīša Ļaudonas vidusskola</t>
  </si>
  <si>
    <t>N.p.k.</t>
  </si>
  <si>
    <t>Pilsēta, pagastu pārvalde, izglītības iestāde</t>
  </si>
  <si>
    <t>Madonas pilsētas pirmskolas izglītības iestāde "Kastanītis"</t>
  </si>
  <si>
    <t>Pirmskolas izglītības iestāde "Priedīte"</t>
  </si>
  <si>
    <t>Pirmskolas izglītības iestāde "Saulīte"</t>
  </si>
  <si>
    <t>Pirmskolas izglītības iestāde "Sprīdītis"</t>
  </si>
  <si>
    <t>Barkavas  pagasta pārvalde</t>
  </si>
  <si>
    <t>Pirmskolas izglītības iestāde "Vārpiņa"</t>
  </si>
  <si>
    <t xml:space="preserve">Dzelzavas pagasta pārvalde </t>
  </si>
  <si>
    <t>Pirmskolas izglītības iestāde "Rūķis"</t>
  </si>
  <si>
    <t>Pirmskolas izglītības iestāde "Lācītis Pūks"</t>
  </si>
  <si>
    <t>Pirmskolas izglītības iestāde "Brīnumdārzs"</t>
  </si>
  <si>
    <t>Pirmskolas izglītības iestāde "Pasaciņa"</t>
  </si>
  <si>
    <t>Pavisam</t>
  </si>
  <si>
    <t>Mācību līdzekļu iegādei EUR</t>
  </si>
  <si>
    <t>Kopā EUR</t>
  </si>
  <si>
    <t>Madonas pilsētas vidusskola</t>
  </si>
  <si>
    <t>Mācību literatūras iegādei EUR</t>
  </si>
  <si>
    <t>Vienam skolēnam</t>
  </si>
  <si>
    <t>50/50</t>
  </si>
  <si>
    <t>40/60</t>
  </si>
  <si>
    <t>budžets</t>
  </si>
  <si>
    <t>bērnu skaits kopā ar PII</t>
  </si>
  <si>
    <t>07.09.2020.</t>
  </si>
  <si>
    <t>Skolēnu  skaits 01.09.2020.</t>
  </si>
  <si>
    <t>Bērnu vecāku par 5.g.skaits uz 01.09.2020.</t>
  </si>
  <si>
    <t>Valsts budžeta līdzekļu sadale mācību literatūras un mācību  līdzekļu iegādei  skolām 2020.gadam II pusgadam</t>
  </si>
  <si>
    <t xml:space="preserve">Valsts budžeta līdzekļu sadale mācību literatūras un mācību  līdzekļu iegādei </t>
  </si>
  <si>
    <t>pirmskolām 2020.gadam II pusgadam</t>
  </si>
  <si>
    <t>Pielikums Nr.1</t>
  </si>
  <si>
    <t>Madonas novada pašvaldības domes</t>
  </si>
  <si>
    <t>22.09.2020. lēmumam Nr.370</t>
  </si>
  <si>
    <t>(protokols Nr.19, 23.p.)</t>
  </si>
  <si>
    <t>Pielikums Nr.2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</si>
</sst>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33" x14ac:knownFonts="1">
    <font>
      <sz val="10"/>
      <name val="Arial"/>
      <charset val="186"/>
    </font>
    <font>
      <sz val="10"/>
      <name val="Arial"/>
      <charset val="186"/>
    </font>
    <font>
      <sz val="11"/>
      <color indexed="9"/>
      <name val="Calibri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10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0"/>
      <name val="Arial"/>
      <family val="2"/>
      <charset val="186"/>
    </font>
    <font>
      <sz val="12"/>
      <name val="Arial"/>
      <family val="2"/>
      <charset val="186"/>
    </font>
    <font>
      <b/>
      <sz val="11"/>
      <color indexed="8"/>
      <name val="Arial"/>
      <family val="2"/>
      <charset val="186"/>
    </font>
    <font>
      <sz val="11"/>
      <color indexed="8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b/>
      <sz val="12"/>
      <name val="Arial"/>
      <family val="2"/>
      <charset val="186"/>
    </font>
    <font>
      <sz val="12"/>
      <name val="Arial"/>
      <family val="2"/>
      <charset val="186"/>
    </font>
    <font>
      <sz val="8"/>
      <name val="Arial"/>
      <family val="2"/>
      <charset val="186"/>
    </font>
    <font>
      <sz val="10"/>
      <color indexed="8"/>
      <name val="Arial"/>
      <family val="2"/>
      <charset val="186"/>
    </font>
    <font>
      <b/>
      <sz val="11"/>
      <name val="Arial"/>
      <family val="2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sz val="10"/>
      <color theme="1"/>
      <name val="Arial"/>
      <family val="2"/>
      <charset val="186"/>
    </font>
  </fonts>
  <fills count="24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7">
    <xf numFmtId="0" fontId="0" fillId="0" borderId="0"/>
    <xf numFmtId="0" fontId="2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" fillId="12" borderId="1" applyNumberFormat="0" applyAlignment="0" applyProtection="0"/>
    <xf numFmtId="0" fontId="5" fillId="0" borderId="0" applyNumberFormat="0" applyFill="0" applyBorder="0" applyAlignment="0" applyProtection="0"/>
    <xf numFmtId="0" fontId="6" fillId="5" borderId="1" applyNumberFormat="0" applyAlignment="0" applyProtection="0"/>
    <xf numFmtId="0" fontId="7" fillId="12" borderId="2" applyNumberFormat="0" applyAlignment="0" applyProtection="0"/>
    <xf numFmtId="0" fontId="8" fillId="0" borderId="3" applyNumberFormat="0" applyFill="0" applyAlignment="0" applyProtection="0"/>
    <xf numFmtId="0" fontId="9" fillId="7" borderId="0" applyNumberFormat="0" applyBorder="0" applyAlignment="0" applyProtection="0"/>
    <xf numFmtId="0" fontId="10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20" borderId="4" applyNumberFormat="0" applyAlignment="0" applyProtection="0"/>
    <xf numFmtId="0" fontId="1" fillId="8" borderId="5" applyNumberFormat="0" applyFont="0" applyAlignment="0" applyProtection="0"/>
    <xf numFmtId="0" fontId="14" fillId="0" borderId="6" applyNumberFormat="0" applyFill="0" applyAlignment="0" applyProtection="0"/>
    <xf numFmtId="0" fontId="15" fillId="6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8">
    <xf numFmtId="0" fontId="0" fillId="0" borderId="0" xfId="0"/>
    <xf numFmtId="0" fontId="20" fillId="0" borderId="0" xfId="0" applyFont="1"/>
    <xf numFmtId="0" fontId="20" fillId="0" borderId="0" xfId="0" applyFont="1" applyBorder="1"/>
    <xf numFmtId="0" fontId="20" fillId="0" borderId="0" xfId="0" applyFont="1" applyFill="1" applyBorder="1"/>
    <xf numFmtId="164" fontId="20" fillId="0" borderId="0" xfId="0" applyNumberFormat="1" applyFont="1"/>
    <xf numFmtId="165" fontId="20" fillId="0" borderId="0" xfId="0" applyNumberFormat="1" applyFont="1"/>
    <xf numFmtId="0" fontId="21" fillId="0" borderId="0" xfId="0" applyFont="1"/>
    <xf numFmtId="0" fontId="22" fillId="0" borderId="10" xfId="0" applyFont="1" applyBorder="1" applyAlignment="1">
      <alignment wrapText="1"/>
    </xf>
    <xf numFmtId="0" fontId="22" fillId="0" borderId="10" xfId="0" applyFont="1" applyBorder="1"/>
    <xf numFmtId="0" fontId="23" fillId="0" borderId="10" xfId="0" applyFont="1" applyBorder="1"/>
    <xf numFmtId="0" fontId="8" fillId="21" borderId="10" xfId="0" applyFont="1" applyFill="1" applyBorder="1" applyAlignment="1">
      <alignment horizontal="center" vertical="center"/>
    </xf>
    <xf numFmtId="0" fontId="24" fillId="21" borderId="10" xfId="0" applyFont="1" applyFill="1" applyBorder="1"/>
    <xf numFmtId="0" fontId="22" fillId="0" borderId="0" xfId="0" applyFont="1" applyFill="1" applyBorder="1"/>
    <xf numFmtId="165" fontId="0" fillId="0" borderId="0" xfId="0" applyNumberFormat="1"/>
    <xf numFmtId="2" fontId="0" fillId="0" borderId="0" xfId="0" applyNumberFormat="1"/>
    <xf numFmtId="0" fontId="25" fillId="21" borderId="0" xfId="0" applyFont="1" applyFill="1"/>
    <xf numFmtId="0" fontId="26" fillId="21" borderId="0" xfId="0" applyFont="1" applyFill="1"/>
    <xf numFmtId="0" fontId="27" fillId="0" borderId="11" xfId="0" applyFont="1" applyBorder="1" applyAlignment="1">
      <alignment horizontal="center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0" fillId="22" borderId="0" xfId="0" applyFill="1"/>
    <xf numFmtId="0" fontId="24" fillId="0" borderId="10" xfId="0" applyFont="1" applyBorder="1"/>
    <xf numFmtId="0" fontId="23" fillId="0" borderId="13" xfId="0" applyFont="1" applyBorder="1"/>
    <xf numFmtId="1" fontId="23" fillId="0" borderId="10" xfId="0" applyNumberFormat="1" applyFont="1" applyBorder="1"/>
    <xf numFmtId="0" fontId="24" fillId="0" borderId="13" xfId="0" applyFont="1" applyBorder="1"/>
    <xf numFmtId="0" fontId="19" fillId="0" borderId="0" xfId="0" applyFont="1"/>
    <xf numFmtId="0" fontId="19" fillId="22" borderId="10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/>
    </xf>
    <xf numFmtId="0" fontId="28" fillId="0" borderId="10" xfId="0" applyFont="1" applyBorder="1" applyAlignment="1">
      <alignment vertical="top" wrapText="1"/>
    </xf>
    <xf numFmtId="0" fontId="19" fillId="0" borderId="10" xfId="0" applyFont="1" applyBorder="1" applyAlignment="1">
      <alignment vertical="top"/>
    </xf>
    <xf numFmtId="0" fontId="23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8" fillId="21" borderId="10" xfId="0" applyFont="1" applyFill="1" applyBorder="1"/>
    <xf numFmtId="0" fontId="29" fillId="0" borderId="0" xfId="0" applyFont="1"/>
    <xf numFmtId="0" fontId="23" fillId="0" borderId="0" xfId="0" applyFont="1"/>
    <xf numFmtId="2" fontId="23" fillId="0" borderId="0" xfId="0" applyNumberFormat="1" applyFont="1"/>
    <xf numFmtId="0" fontId="23" fillId="0" borderId="10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1" fontId="24" fillId="0" borderId="10" xfId="0" applyNumberFormat="1" applyFont="1" applyBorder="1"/>
    <xf numFmtId="14" fontId="19" fillId="0" borderId="0" xfId="0" applyNumberFormat="1" applyFont="1" applyAlignment="1">
      <alignment horizontal="left"/>
    </xf>
    <xf numFmtId="0" fontId="24" fillId="0" borderId="0" xfId="0" applyFont="1" applyBorder="1"/>
    <xf numFmtId="0" fontId="30" fillId="0" borderId="0" xfId="0" applyFont="1"/>
    <xf numFmtId="0" fontId="25" fillId="0" borderId="0" xfId="0" applyFont="1"/>
    <xf numFmtId="14" fontId="19" fillId="0" borderId="0" xfId="0" applyNumberFormat="1" applyFont="1"/>
    <xf numFmtId="0" fontId="19" fillId="23" borderId="10" xfId="0" applyFont="1" applyFill="1" applyBorder="1" applyAlignment="1">
      <alignment horizontal="center" vertical="top"/>
    </xf>
    <xf numFmtId="1" fontId="31" fillId="23" borderId="10" xfId="0" applyNumberFormat="1" applyFont="1" applyFill="1" applyBorder="1"/>
    <xf numFmtId="1" fontId="24" fillId="23" borderId="10" xfId="0" applyNumberFormat="1" applyFont="1" applyFill="1" applyBorder="1"/>
    <xf numFmtId="0" fontId="0" fillId="0" borderId="10" xfId="0" applyBorder="1"/>
    <xf numFmtId="0" fontId="19" fillId="0" borderId="0" xfId="0" applyFont="1" applyFill="1" applyBorder="1"/>
    <xf numFmtId="0" fontId="24" fillId="0" borderId="0" xfId="0" applyFont="1"/>
    <xf numFmtId="0" fontId="24" fillId="21" borderId="0" xfId="0" applyFont="1" applyFill="1"/>
    <xf numFmtId="0" fontId="21" fillId="21" borderId="0" xfId="0" applyFont="1" applyFill="1"/>
    <xf numFmtId="0" fontId="21" fillId="0" borderId="11" xfId="0" applyFont="1" applyBorder="1"/>
    <xf numFmtId="0" fontId="21" fillId="0" borderId="10" xfId="0" applyFont="1" applyBorder="1"/>
    <xf numFmtId="0" fontId="28" fillId="0" borderId="0" xfId="0" applyFont="1" applyFill="1" applyBorder="1"/>
    <xf numFmtId="1" fontId="27" fillId="0" borderId="11" xfId="0" applyNumberFormat="1" applyFont="1" applyBorder="1" applyAlignment="1">
      <alignment horizontal="center"/>
    </xf>
    <xf numFmtId="2" fontId="23" fillId="0" borderId="0" xfId="0" quotePrefix="1" applyNumberFormat="1" applyFont="1"/>
    <xf numFmtId="1" fontId="24" fillId="0" borderId="14" xfId="0" applyNumberFormat="1" applyFont="1" applyFill="1" applyBorder="1"/>
    <xf numFmtId="0" fontId="27" fillId="0" borderId="0" xfId="0" applyFont="1"/>
    <xf numFmtId="1" fontId="19" fillId="0" borderId="0" xfId="0" applyNumberFormat="1" applyFont="1" applyFill="1" applyBorder="1"/>
    <xf numFmtId="1" fontId="0" fillId="0" borderId="0" xfId="0" applyNumberFormat="1"/>
    <xf numFmtId="0" fontId="0" fillId="23" borderId="10" xfId="0" applyFill="1" applyBorder="1"/>
    <xf numFmtId="0" fontId="23" fillId="23" borderId="10" xfId="0" applyFont="1" applyFill="1" applyBorder="1"/>
    <xf numFmtId="0" fontId="8" fillId="23" borderId="10" xfId="0" applyFont="1" applyFill="1" applyBorder="1"/>
    <xf numFmtId="0" fontId="32" fillId="0" borderId="10" xfId="0" applyFont="1" applyBorder="1" applyAlignment="1">
      <alignment vertical="top" wrapText="1"/>
    </xf>
  </cellXfs>
  <cellStyles count="37">
    <cellStyle name="1. izcēlums" xfId="1"/>
    <cellStyle name="20% no 1. izcēluma" xfId="2"/>
    <cellStyle name="20% no 2. izcēluma" xfId="3"/>
    <cellStyle name="20% no 3. izcēluma" xfId="4"/>
    <cellStyle name="20% no 4. izcēluma" xfId="5"/>
    <cellStyle name="20% no 5. izcēluma" xfId="6"/>
    <cellStyle name="20% no 6. izcēluma" xfId="7"/>
    <cellStyle name="40% no 1. izcēluma" xfId="8"/>
    <cellStyle name="40% no 2. izcēluma" xfId="9"/>
    <cellStyle name="40% no 3. izcēluma" xfId="10"/>
    <cellStyle name="40% no 4. izcēluma" xfId="11"/>
    <cellStyle name="40% no 5. izcēluma" xfId="12"/>
    <cellStyle name="40% no 6. izcēluma" xfId="13"/>
    <cellStyle name="60% no 1. izcēluma" xfId="14"/>
    <cellStyle name="60% no 2. izcēluma" xfId="15"/>
    <cellStyle name="60% no 3. izcēluma" xfId="16"/>
    <cellStyle name="60% no 4. izcēluma" xfId="17"/>
    <cellStyle name="60% no 5. izcēluma" xfId="18"/>
    <cellStyle name="60% no 6. izcēluma" xfId="19"/>
    <cellStyle name="Aprēķināšana" xfId="20" builtinId="22" customBuiltin="1"/>
    <cellStyle name="Brīdinājuma teksts" xfId="21" builtinId="11" customBuiltin="1"/>
    <cellStyle name="Ievade" xfId="22" builtinId="20" customBuiltin="1"/>
    <cellStyle name="Izvade" xfId="23" builtinId="21" customBuiltin="1"/>
    <cellStyle name="Kopsumma" xfId="24" builtinId="25" customBuiltin="1"/>
    <cellStyle name="Labs" xfId="25" builtinId="26" customBuiltin="1"/>
    <cellStyle name="Neitrāls" xfId="26" builtinId="28" customBuiltin="1"/>
    <cellStyle name="Nosaukums" xfId="27" builtinId="15" customBuiltin="1"/>
    <cellStyle name="Parasts" xfId="0" builtinId="0"/>
    <cellStyle name="Paskaidrojošs teksts" xfId="28" builtinId="53" customBuiltin="1"/>
    <cellStyle name="Pārbaudes šūna" xfId="29" builtinId="23" customBuiltin="1"/>
    <cellStyle name="Piezīme" xfId="30" builtinId="10" customBuiltin="1"/>
    <cellStyle name="Saistītā šūna" xfId="31"/>
    <cellStyle name="Slikts" xfId="32" builtinId="27" customBuiltin="1"/>
    <cellStyle name="Virsraksts 1" xfId="33" builtinId="16" customBuiltin="1"/>
    <cellStyle name="Virsraksts 2" xfId="34" builtinId="17" customBuiltin="1"/>
    <cellStyle name="Virsraksts 3" xfId="35" builtinId="18" customBuiltin="1"/>
    <cellStyle name="Virsraksts 4" xfId="36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5"/>
  <sheetViews>
    <sheetView topLeftCell="A16" workbookViewId="0">
      <selection activeCell="J15" sqref="J15"/>
    </sheetView>
  </sheetViews>
  <sheetFormatPr defaultRowHeight="12.75" x14ac:dyDescent="0.2"/>
  <cols>
    <col min="3" max="3" width="42" customWidth="1"/>
    <col min="4" max="4" width="13.7109375" customWidth="1"/>
    <col min="5" max="5" width="13" customWidth="1"/>
    <col min="6" max="6" width="12.5703125" customWidth="1"/>
    <col min="7" max="7" width="11.28515625" customWidth="1"/>
    <col min="8" max="8" width="9.140625" customWidth="1"/>
    <col min="10" max="10" width="12.42578125" customWidth="1"/>
  </cols>
  <sheetData>
    <row r="1" spans="2:7" x14ac:dyDescent="0.2">
      <c r="F1" t="s">
        <v>70</v>
      </c>
    </row>
    <row r="2" spans="2:7" x14ac:dyDescent="0.2">
      <c r="F2" t="s">
        <v>71</v>
      </c>
    </row>
    <row r="3" spans="2:7" x14ac:dyDescent="0.2">
      <c r="F3" t="s">
        <v>72</v>
      </c>
    </row>
    <row r="4" spans="2:7" x14ac:dyDescent="0.2">
      <c r="F4" t="s">
        <v>73</v>
      </c>
    </row>
    <row r="5" spans="2:7" s="22" customFormat="1" x14ac:dyDescent="0.2"/>
    <row r="6" spans="2:7" ht="15.75" x14ac:dyDescent="0.25">
      <c r="B6" s="15" t="s">
        <v>67</v>
      </c>
      <c r="C6" s="15"/>
      <c r="D6" s="15"/>
      <c r="E6" s="15"/>
      <c r="F6" s="15"/>
      <c r="G6" s="16"/>
    </row>
    <row r="7" spans="2:7" ht="15" x14ac:dyDescent="0.25">
      <c r="B7" s="27"/>
      <c r="C7" s="6"/>
    </row>
    <row r="8" spans="2:7" ht="15" x14ac:dyDescent="0.25">
      <c r="B8" s="27"/>
      <c r="C8" s="6"/>
    </row>
    <row r="9" spans="2:7" ht="40.5" customHeight="1" x14ac:dyDescent="0.2">
      <c r="B9" s="30" t="s">
        <v>12</v>
      </c>
      <c r="C9" s="30" t="s">
        <v>13</v>
      </c>
      <c r="D9" s="29" t="s">
        <v>65</v>
      </c>
      <c r="E9" s="28" t="s">
        <v>58</v>
      </c>
      <c r="F9" s="29" t="s">
        <v>55</v>
      </c>
      <c r="G9" s="47" t="s">
        <v>56</v>
      </c>
    </row>
    <row r="10" spans="2:7" ht="14.25" customHeight="1" x14ac:dyDescent="0.2">
      <c r="B10" s="17"/>
      <c r="C10" s="17"/>
      <c r="D10" s="58"/>
      <c r="E10" s="58"/>
      <c r="F10" s="58"/>
      <c r="G10" s="48"/>
    </row>
    <row r="11" spans="2:7" ht="15" x14ac:dyDescent="0.25">
      <c r="B11" s="39"/>
      <c r="C11" s="23" t="s">
        <v>28</v>
      </c>
      <c r="D11" s="25"/>
      <c r="E11" s="25"/>
      <c r="F11" s="25"/>
      <c r="G11" s="49"/>
    </row>
    <row r="12" spans="2:7" ht="15" x14ac:dyDescent="0.25">
      <c r="B12" s="40" t="s">
        <v>14</v>
      </c>
      <c r="C12" s="24" t="s">
        <v>0</v>
      </c>
      <c r="D12" s="50">
        <v>265</v>
      </c>
      <c r="E12" s="25">
        <f>ROUND(G12/2,0)</f>
        <v>1216</v>
      </c>
      <c r="F12" s="25">
        <f>G12-E12</f>
        <v>1216</v>
      </c>
      <c r="G12" s="49">
        <f>ROUND(D12*$G$40,0)</f>
        <v>2432</v>
      </c>
    </row>
    <row r="13" spans="2:7" ht="15" x14ac:dyDescent="0.25">
      <c r="B13" s="40" t="s">
        <v>15</v>
      </c>
      <c r="C13" s="24" t="s">
        <v>57</v>
      </c>
      <c r="D13" s="50">
        <v>976</v>
      </c>
      <c r="E13" s="25">
        <f t="shared" ref="E13:E35" si="0">ROUND(G13/2,0)</f>
        <v>4478</v>
      </c>
      <c r="F13" s="25">
        <f t="shared" ref="F13:F35" si="1">G13-E13</f>
        <v>4478</v>
      </c>
      <c r="G13" s="49">
        <v>8956</v>
      </c>
    </row>
    <row r="14" spans="2:7" ht="15" x14ac:dyDescent="0.25">
      <c r="B14" s="40"/>
      <c r="C14" s="26" t="s">
        <v>29</v>
      </c>
      <c r="D14" s="50"/>
      <c r="E14" s="25"/>
      <c r="F14" s="25"/>
      <c r="G14" s="49"/>
    </row>
    <row r="15" spans="2:7" ht="15" x14ac:dyDescent="0.25">
      <c r="B15" s="40" t="s">
        <v>16</v>
      </c>
      <c r="C15" s="24" t="s">
        <v>40</v>
      </c>
      <c r="D15" s="50">
        <v>158</v>
      </c>
      <c r="E15" s="25">
        <f t="shared" si="0"/>
        <v>725</v>
      </c>
      <c r="F15" s="25">
        <f t="shared" si="1"/>
        <v>725</v>
      </c>
      <c r="G15" s="49">
        <f t="shared" ref="G15:G35" si="2">ROUND(D15*$G$40,0)</f>
        <v>1450</v>
      </c>
    </row>
    <row r="16" spans="2:7" ht="15" x14ac:dyDescent="0.25">
      <c r="B16" s="40"/>
      <c r="C16" s="26" t="s">
        <v>30</v>
      </c>
      <c r="D16" s="50"/>
      <c r="E16" s="25"/>
      <c r="F16" s="25"/>
      <c r="G16" s="49"/>
    </row>
    <row r="17" spans="2:7" ht="15" x14ac:dyDescent="0.25">
      <c r="B17" s="40" t="s">
        <v>17</v>
      </c>
      <c r="C17" s="24" t="s">
        <v>6</v>
      </c>
      <c r="D17" s="50">
        <v>66</v>
      </c>
      <c r="E17" s="25">
        <f t="shared" si="0"/>
        <v>303</v>
      </c>
      <c r="F17" s="25">
        <f t="shared" si="1"/>
        <v>303</v>
      </c>
      <c r="G17" s="49">
        <f t="shared" si="2"/>
        <v>606</v>
      </c>
    </row>
    <row r="18" spans="2:7" ht="15" x14ac:dyDescent="0.25">
      <c r="B18" s="40"/>
      <c r="C18" s="26" t="s">
        <v>31</v>
      </c>
      <c r="D18" s="50"/>
      <c r="E18" s="25"/>
      <c r="F18" s="25"/>
      <c r="G18" s="49"/>
    </row>
    <row r="19" spans="2:7" ht="15" x14ac:dyDescent="0.25">
      <c r="B19" s="40" t="s">
        <v>18</v>
      </c>
      <c r="C19" s="24" t="s">
        <v>1</v>
      </c>
      <c r="D19" s="50">
        <v>97</v>
      </c>
      <c r="E19" s="25">
        <f t="shared" si="0"/>
        <v>445</v>
      </c>
      <c r="F19" s="25">
        <f t="shared" si="1"/>
        <v>445</v>
      </c>
      <c r="G19" s="49">
        <f t="shared" si="2"/>
        <v>890</v>
      </c>
    </row>
    <row r="20" spans="2:7" ht="15" x14ac:dyDescent="0.25">
      <c r="B20" s="40"/>
      <c r="C20" s="26" t="s">
        <v>32</v>
      </c>
      <c r="D20" s="50"/>
      <c r="E20" s="25"/>
      <c r="F20" s="25"/>
      <c r="G20" s="49"/>
    </row>
    <row r="21" spans="2:7" ht="15" x14ac:dyDescent="0.25">
      <c r="B21" s="40" t="s">
        <v>19</v>
      </c>
      <c r="C21" s="24" t="s">
        <v>2</v>
      </c>
      <c r="D21" s="50">
        <v>94</v>
      </c>
      <c r="E21" s="25">
        <f t="shared" si="0"/>
        <v>432</v>
      </c>
      <c r="F21" s="25">
        <f t="shared" si="1"/>
        <v>431</v>
      </c>
      <c r="G21" s="49">
        <f t="shared" si="2"/>
        <v>863</v>
      </c>
    </row>
    <row r="22" spans="2:7" ht="15" x14ac:dyDescent="0.25">
      <c r="B22" s="40"/>
      <c r="C22" s="26" t="s">
        <v>33</v>
      </c>
      <c r="D22" s="50"/>
      <c r="E22" s="25"/>
      <c r="F22" s="25"/>
      <c r="G22" s="49"/>
    </row>
    <row r="23" spans="2:7" ht="15" x14ac:dyDescent="0.25">
      <c r="B23" s="40" t="s">
        <v>20</v>
      </c>
      <c r="C23" s="24" t="s">
        <v>4</v>
      </c>
      <c r="D23" s="50">
        <v>78</v>
      </c>
      <c r="E23" s="25">
        <f t="shared" si="0"/>
        <v>358</v>
      </c>
      <c r="F23" s="25">
        <f t="shared" si="1"/>
        <v>358</v>
      </c>
      <c r="G23" s="49">
        <f t="shared" si="2"/>
        <v>716</v>
      </c>
    </row>
    <row r="24" spans="2:7" ht="15" x14ac:dyDescent="0.25">
      <c r="B24" s="40"/>
      <c r="C24" s="26" t="s">
        <v>34</v>
      </c>
      <c r="D24" s="25"/>
      <c r="E24" s="25"/>
      <c r="F24" s="25"/>
      <c r="G24" s="49"/>
    </row>
    <row r="25" spans="2:7" ht="15" x14ac:dyDescent="0.25">
      <c r="B25" s="40" t="s">
        <v>21</v>
      </c>
      <c r="C25" s="24" t="s">
        <v>5</v>
      </c>
      <c r="D25" s="50">
        <v>101</v>
      </c>
      <c r="E25" s="25">
        <f t="shared" si="0"/>
        <v>464</v>
      </c>
      <c r="F25" s="25">
        <f t="shared" si="1"/>
        <v>463</v>
      </c>
      <c r="G25" s="49">
        <f t="shared" si="2"/>
        <v>927</v>
      </c>
    </row>
    <row r="26" spans="2:7" ht="15" x14ac:dyDescent="0.25">
      <c r="B26" s="40"/>
      <c r="C26" s="26" t="s">
        <v>35</v>
      </c>
      <c r="D26" s="50"/>
      <c r="E26" s="25"/>
      <c r="F26" s="25"/>
      <c r="G26" s="49"/>
    </row>
    <row r="27" spans="2:7" ht="15" x14ac:dyDescent="0.25">
      <c r="B27" s="40" t="s">
        <v>22</v>
      </c>
      <c r="C27" s="24" t="s">
        <v>7</v>
      </c>
      <c r="D27" s="50">
        <v>50</v>
      </c>
      <c r="E27" s="25">
        <f t="shared" si="0"/>
        <v>230</v>
      </c>
      <c r="F27" s="25">
        <f t="shared" si="1"/>
        <v>229</v>
      </c>
      <c r="G27" s="49">
        <f t="shared" si="2"/>
        <v>459</v>
      </c>
    </row>
    <row r="28" spans="2:7" ht="15" x14ac:dyDescent="0.25">
      <c r="B28" s="40"/>
      <c r="C28" s="26" t="s">
        <v>36</v>
      </c>
      <c r="D28" s="50"/>
      <c r="E28" s="25"/>
      <c r="F28" s="25"/>
      <c r="G28" s="49"/>
    </row>
    <row r="29" spans="2:7" ht="15" x14ac:dyDescent="0.25">
      <c r="B29" s="40" t="s">
        <v>23</v>
      </c>
      <c r="C29" s="24" t="s">
        <v>8</v>
      </c>
      <c r="D29" s="50">
        <v>64</v>
      </c>
      <c r="E29" s="25">
        <f t="shared" si="0"/>
        <v>294</v>
      </c>
      <c r="F29" s="25">
        <f t="shared" si="1"/>
        <v>293</v>
      </c>
      <c r="G29" s="49">
        <f t="shared" si="2"/>
        <v>587</v>
      </c>
    </row>
    <row r="30" spans="2:7" ht="15" x14ac:dyDescent="0.25">
      <c r="B30" s="40"/>
      <c r="C30" s="26" t="s">
        <v>37</v>
      </c>
      <c r="D30" s="50"/>
      <c r="E30" s="25"/>
      <c r="F30" s="25"/>
      <c r="G30" s="49"/>
    </row>
    <row r="31" spans="2:7" ht="15" x14ac:dyDescent="0.25">
      <c r="B31" s="40" t="s">
        <v>25</v>
      </c>
      <c r="C31" s="24" t="s">
        <v>3</v>
      </c>
      <c r="D31" s="50">
        <v>61</v>
      </c>
      <c r="E31" s="25">
        <f t="shared" si="0"/>
        <v>280</v>
      </c>
      <c r="F31" s="25">
        <f t="shared" si="1"/>
        <v>280</v>
      </c>
      <c r="G31" s="49">
        <f t="shared" si="2"/>
        <v>560</v>
      </c>
    </row>
    <row r="32" spans="2:7" ht="15" x14ac:dyDescent="0.25">
      <c r="B32" s="40"/>
      <c r="C32" s="26" t="s">
        <v>38</v>
      </c>
      <c r="D32" s="50"/>
      <c r="E32" s="25"/>
      <c r="F32" s="25"/>
      <c r="G32" s="49"/>
    </row>
    <row r="33" spans="2:8" ht="15" x14ac:dyDescent="0.25">
      <c r="B33" s="40" t="s">
        <v>26</v>
      </c>
      <c r="C33" s="24" t="s">
        <v>9</v>
      </c>
      <c r="D33" s="50">
        <v>95</v>
      </c>
      <c r="E33" s="25">
        <f t="shared" si="0"/>
        <v>436</v>
      </c>
      <c r="F33" s="25">
        <f t="shared" si="1"/>
        <v>436</v>
      </c>
      <c r="G33" s="49">
        <f t="shared" si="2"/>
        <v>872</v>
      </c>
    </row>
    <row r="34" spans="2:8" ht="15" x14ac:dyDescent="0.25">
      <c r="B34" s="40"/>
      <c r="C34" s="26" t="s">
        <v>39</v>
      </c>
      <c r="D34" s="50"/>
      <c r="E34" s="25"/>
      <c r="F34" s="25"/>
      <c r="G34" s="49"/>
    </row>
    <row r="35" spans="2:8" ht="15" x14ac:dyDescent="0.25">
      <c r="B35" s="40" t="s">
        <v>27</v>
      </c>
      <c r="C35" s="24" t="s">
        <v>10</v>
      </c>
      <c r="D35" s="50">
        <v>36</v>
      </c>
      <c r="E35" s="25">
        <f t="shared" si="0"/>
        <v>165</v>
      </c>
      <c r="F35" s="25">
        <f t="shared" si="1"/>
        <v>165</v>
      </c>
      <c r="G35" s="49">
        <f t="shared" si="2"/>
        <v>330</v>
      </c>
    </row>
    <row r="36" spans="2:8" ht="15" x14ac:dyDescent="0.25">
      <c r="B36" s="39"/>
      <c r="C36" s="26" t="s">
        <v>11</v>
      </c>
      <c r="D36" s="41">
        <f>SUM(D12:D35)</f>
        <v>2141</v>
      </c>
      <c r="E36" s="41">
        <f t="shared" ref="E36:G36" si="3">SUM(E12:E35)</f>
        <v>9826</v>
      </c>
      <c r="F36" s="41">
        <f t="shared" si="3"/>
        <v>9822</v>
      </c>
      <c r="G36" s="49">
        <f t="shared" si="3"/>
        <v>19648</v>
      </c>
      <c r="H36" s="43"/>
    </row>
    <row r="37" spans="2:8" ht="15.75" x14ac:dyDescent="0.25">
      <c r="B37" s="2"/>
      <c r="C37" s="3"/>
      <c r="D37" s="4"/>
      <c r="E37" s="5"/>
      <c r="F37" s="5"/>
      <c r="G37" s="60"/>
    </row>
    <row r="38" spans="2:8" ht="15" x14ac:dyDescent="0.2">
      <c r="B38" s="1"/>
      <c r="C38" s="3"/>
      <c r="D38" s="1"/>
      <c r="E38" s="1"/>
      <c r="F38" s="61" t="s">
        <v>62</v>
      </c>
      <c r="G38" s="62">
        <v>24467</v>
      </c>
    </row>
    <row r="39" spans="2:8" ht="15" x14ac:dyDescent="0.2">
      <c r="B39" s="1"/>
      <c r="C39" s="1"/>
      <c r="D39" s="1"/>
      <c r="E39" s="27" t="s">
        <v>63</v>
      </c>
      <c r="G39" s="63">
        <f>D36+Pirmskolām!D37</f>
        <v>2666</v>
      </c>
    </row>
    <row r="40" spans="2:8" ht="18" customHeight="1" x14ac:dyDescent="0.2">
      <c r="C40" s="51" t="s">
        <v>59</v>
      </c>
      <c r="E40" s="13"/>
      <c r="F40" s="14"/>
      <c r="G40" s="14">
        <f>G38/G39</f>
        <v>9.17741935483871</v>
      </c>
    </row>
    <row r="41" spans="2:8" ht="15.75" x14ac:dyDescent="0.25">
      <c r="C41" s="45"/>
      <c r="D41" s="1"/>
      <c r="E41" s="44" t="s">
        <v>60</v>
      </c>
      <c r="F41" s="44"/>
    </row>
    <row r="42" spans="2:8" x14ac:dyDescent="0.2">
      <c r="B42" s="27" t="s">
        <v>64</v>
      </c>
      <c r="C42" s="42"/>
    </row>
    <row r="43" spans="2:8" ht="15" x14ac:dyDescent="0.2">
      <c r="B43" s="1"/>
      <c r="C43" s="1"/>
      <c r="G43" s="63"/>
    </row>
    <row r="44" spans="2:8" ht="15" x14ac:dyDescent="0.2">
      <c r="B44" s="1"/>
      <c r="C44" s="42"/>
    </row>
    <row r="45" spans="2:8" ht="15" x14ac:dyDescent="0.2">
      <c r="B45" s="1"/>
      <c r="C45" s="1"/>
    </row>
  </sheetData>
  <phoneticPr fontId="27" type="noConversion"/>
  <pageMargins left="0.74803149606299213" right="0.74803149606299213" top="0.98425196850393704" bottom="0.98425196850393704" header="0.51181102362204722" footer="0.51181102362204722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topLeftCell="A22" workbookViewId="0">
      <selection activeCell="C40" sqref="C40"/>
    </sheetView>
  </sheetViews>
  <sheetFormatPr defaultRowHeight="12.75" x14ac:dyDescent="0.2"/>
  <cols>
    <col min="1" max="1" width="13.28515625" customWidth="1"/>
    <col min="2" max="2" width="5.85546875" customWidth="1"/>
    <col min="3" max="3" width="38.28515625" customWidth="1"/>
    <col min="4" max="4" width="11.85546875" customWidth="1"/>
    <col min="5" max="5" width="10.85546875" customWidth="1"/>
    <col min="6" max="6" width="10.7109375" customWidth="1"/>
    <col min="7" max="7" width="9.5703125" bestFit="1" customWidth="1"/>
  </cols>
  <sheetData>
    <row r="1" spans="1:7" x14ac:dyDescent="0.2">
      <c r="F1" t="s">
        <v>74</v>
      </c>
    </row>
    <row r="2" spans="1:7" x14ac:dyDescent="0.2">
      <c r="F2" t="s">
        <v>71</v>
      </c>
    </row>
    <row r="3" spans="1:7" x14ac:dyDescent="0.2">
      <c r="F3" t="s">
        <v>72</v>
      </c>
    </row>
    <row r="4" spans="1:7" x14ac:dyDescent="0.2">
      <c r="F4" t="s">
        <v>73</v>
      </c>
    </row>
    <row r="5" spans="1:7" s="22" customFormat="1" x14ac:dyDescent="0.2"/>
    <row r="6" spans="1:7" ht="15.75" x14ac:dyDescent="0.25">
      <c r="A6" s="15"/>
      <c r="B6" s="53" t="s">
        <v>68</v>
      </c>
      <c r="C6" s="54"/>
      <c r="D6" s="54"/>
      <c r="E6" s="54"/>
      <c r="F6" s="37"/>
      <c r="G6" s="37"/>
    </row>
    <row r="7" spans="1:7" ht="15" x14ac:dyDescent="0.25">
      <c r="B7" s="52" t="s">
        <v>69</v>
      </c>
      <c r="C7" s="52"/>
      <c r="D7" s="37"/>
      <c r="E7" s="37"/>
      <c r="F7" s="37"/>
      <c r="G7" s="37"/>
    </row>
    <row r="8" spans="1:7" ht="15.75" x14ac:dyDescent="0.25">
      <c r="C8" s="45"/>
      <c r="E8" s="27"/>
    </row>
    <row r="9" spans="1:7" ht="63.75" customHeight="1" x14ac:dyDescent="0.2">
      <c r="B9" s="32" t="s">
        <v>41</v>
      </c>
      <c r="C9" s="31" t="s">
        <v>42</v>
      </c>
      <c r="D9" s="67" t="s">
        <v>66</v>
      </c>
      <c r="E9" s="28" t="s">
        <v>58</v>
      </c>
      <c r="F9" s="29" t="s">
        <v>55</v>
      </c>
      <c r="G9" s="47" t="s">
        <v>56</v>
      </c>
    </row>
    <row r="10" spans="1:7" x14ac:dyDescent="0.2">
      <c r="B10" s="18"/>
      <c r="C10" s="19"/>
      <c r="D10" s="20"/>
      <c r="E10" s="21"/>
      <c r="F10" s="50"/>
      <c r="G10" s="64"/>
    </row>
    <row r="11" spans="1:7" ht="15" x14ac:dyDescent="0.25">
      <c r="B11" s="33"/>
      <c r="C11" s="55" t="s">
        <v>28</v>
      </c>
      <c r="D11" s="9"/>
      <c r="E11" s="9"/>
      <c r="F11" s="9"/>
      <c r="G11" s="65"/>
    </row>
    <row r="12" spans="1:7" ht="29.25" x14ac:dyDescent="0.25">
      <c r="B12" s="34" t="s">
        <v>14</v>
      </c>
      <c r="C12" s="7" t="s">
        <v>43</v>
      </c>
      <c r="D12" s="9">
        <v>46</v>
      </c>
      <c r="E12" s="25">
        <f>ROUND(G12*0.4,0)</f>
        <v>169</v>
      </c>
      <c r="F12" s="25">
        <f>G12-E12</f>
        <v>253</v>
      </c>
      <c r="G12" s="49">
        <f>ROUND(D12*$G$38,0)</f>
        <v>422</v>
      </c>
    </row>
    <row r="13" spans="1:7" ht="15" x14ac:dyDescent="0.25">
      <c r="B13" s="34" t="s">
        <v>15</v>
      </c>
      <c r="C13" s="8" t="s">
        <v>44</v>
      </c>
      <c r="D13" s="9">
        <v>93</v>
      </c>
      <c r="E13" s="25">
        <f t="shared" ref="E13:E36" si="0">ROUND(G13*0.4,0)</f>
        <v>342</v>
      </c>
      <c r="F13" s="25">
        <f t="shared" ref="F13:F36" si="1">G13-E13</f>
        <v>512</v>
      </c>
      <c r="G13" s="49">
        <f>ROUND(D13*$G$38,0)</f>
        <v>854</v>
      </c>
    </row>
    <row r="14" spans="1:7" ht="15" x14ac:dyDescent="0.25">
      <c r="B14" s="34" t="s">
        <v>16</v>
      </c>
      <c r="C14" s="8" t="s">
        <v>45</v>
      </c>
      <c r="D14" s="9">
        <v>127</v>
      </c>
      <c r="E14" s="25">
        <f t="shared" si="0"/>
        <v>466</v>
      </c>
      <c r="F14" s="25">
        <f t="shared" si="1"/>
        <v>700</v>
      </c>
      <c r="G14" s="49">
        <f>ROUND(D14*$G$38,0)</f>
        <v>1166</v>
      </c>
    </row>
    <row r="15" spans="1:7" ht="15" x14ac:dyDescent="0.25">
      <c r="B15" s="34"/>
      <c r="C15" s="23" t="s">
        <v>30</v>
      </c>
      <c r="D15" s="9"/>
      <c r="E15" s="25"/>
      <c r="F15" s="25"/>
      <c r="G15" s="49"/>
    </row>
    <row r="16" spans="1:7" ht="15" x14ac:dyDescent="0.25">
      <c r="B16" s="34" t="s">
        <v>17</v>
      </c>
      <c r="C16" s="8" t="s">
        <v>46</v>
      </c>
      <c r="D16" s="9">
        <v>13</v>
      </c>
      <c r="E16" s="25">
        <f t="shared" si="0"/>
        <v>48</v>
      </c>
      <c r="F16" s="25">
        <f t="shared" si="1"/>
        <v>71</v>
      </c>
      <c r="G16" s="49">
        <f>ROUND(D16*$G$38,0)</f>
        <v>119</v>
      </c>
    </row>
    <row r="17" spans="2:7" ht="15" x14ac:dyDescent="0.25">
      <c r="B17" s="34"/>
      <c r="C17" s="23" t="s">
        <v>47</v>
      </c>
      <c r="D17" s="9"/>
      <c r="E17" s="25"/>
      <c r="F17" s="25"/>
      <c r="G17" s="49"/>
    </row>
    <row r="18" spans="2:7" ht="15" x14ac:dyDescent="0.25">
      <c r="B18" s="34" t="s">
        <v>18</v>
      </c>
      <c r="C18" s="8" t="s">
        <v>1</v>
      </c>
      <c r="D18" s="9">
        <v>21</v>
      </c>
      <c r="E18" s="25">
        <f t="shared" si="0"/>
        <v>77</v>
      </c>
      <c r="F18" s="25">
        <f t="shared" si="1"/>
        <v>116</v>
      </c>
      <c r="G18" s="49">
        <f>ROUND(D18*$G$38,0)</f>
        <v>193</v>
      </c>
    </row>
    <row r="19" spans="2:7" ht="15" x14ac:dyDescent="0.25">
      <c r="B19" s="34"/>
      <c r="C19" s="56" t="s">
        <v>32</v>
      </c>
      <c r="D19" s="9"/>
      <c r="E19" s="25"/>
      <c r="F19" s="25"/>
      <c r="G19" s="49"/>
    </row>
    <row r="20" spans="2:7" ht="15" x14ac:dyDescent="0.25">
      <c r="B20" s="34" t="s">
        <v>19</v>
      </c>
      <c r="C20" s="8" t="s">
        <v>48</v>
      </c>
      <c r="D20" s="9">
        <v>38</v>
      </c>
      <c r="E20" s="25">
        <f t="shared" si="0"/>
        <v>140</v>
      </c>
      <c r="F20" s="25">
        <f t="shared" si="1"/>
        <v>209</v>
      </c>
      <c r="G20" s="49">
        <f>ROUND(D20*$G$38,0)</f>
        <v>349</v>
      </c>
    </row>
    <row r="21" spans="2:7" ht="15" x14ac:dyDescent="0.25">
      <c r="B21" s="34"/>
      <c r="C21" s="56" t="s">
        <v>49</v>
      </c>
      <c r="D21" s="9"/>
      <c r="E21" s="25"/>
      <c r="F21" s="25"/>
      <c r="G21" s="49"/>
    </row>
    <row r="22" spans="2:7" ht="15" x14ac:dyDescent="0.25">
      <c r="B22" s="34" t="s">
        <v>20</v>
      </c>
      <c r="C22" s="8" t="s">
        <v>50</v>
      </c>
      <c r="D22" s="9">
        <v>16</v>
      </c>
      <c r="E22" s="25">
        <f t="shared" si="0"/>
        <v>59</v>
      </c>
      <c r="F22" s="25">
        <f t="shared" si="1"/>
        <v>88</v>
      </c>
      <c r="G22" s="49">
        <f>ROUND(D22*$G$38,0)</f>
        <v>147</v>
      </c>
    </row>
    <row r="23" spans="2:7" ht="15" x14ac:dyDescent="0.25">
      <c r="B23" s="34"/>
      <c r="C23" s="56" t="s">
        <v>34</v>
      </c>
      <c r="D23" s="9"/>
      <c r="E23" s="25"/>
      <c r="F23" s="25"/>
      <c r="G23" s="49"/>
    </row>
    <row r="24" spans="2:7" ht="31.5" customHeight="1" x14ac:dyDescent="0.25">
      <c r="B24" s="34" t="s">
        <v>21</v>
      </c>
      <c r="C24" s="7" t="s">
        <v>51</v>
      </c>
      <c r="D24" s="9">
        <v>36</v>
      </c>
      <c r="E24" s="25">
        <f t="shared" si="0"/>
        <v>132</v>
      </c>
      <c r="F24" s="25">
        <f t="shared" si="1"/>
        <v>198</v>
      </c>
      <c r="G24" s="49">
        <f>ROUND(D24*$G$38,0)</f>
        <v>330</v>
      </c>
    </row>
    <row r="25" spans="2:7" ht="15" x14ac:dyDescent="0.25">
      <c r="B25" s="34"/>
      <c r="C25" s="56" t="s">
        <v>35</v>
      </c>
      <c r="D25" s="9"/>
      <c r="E25" s="25"/>
      <c r="F25" s="25"/>
      <c r="G25" s="49"/>
    </row>
    <row r="26" spans="2:7" ht="15" x14ac:dyDescent="0.25">
      <c r="B26" s="34" t="s">
        <v>22</v>
      </c>
      <c r="C26" s="8" t="s">
        <v>7</v>
      </c>
      <c r="D26" s="9">
        <v>9</v>
      </c>
      <c r="E26" s="25">
        <f t="shared" si="0"/>
        <v>33</v>
      </c>
      <c r="F26" s="25">
        <f t="shared" si="1"/>
        <v>50</v>
      </c>
      <c r="G26" s="49">
        <f>ROUND(D26*$G$38,0)</f>
        <v>83</v>
      </c>
    </row>
    <row r="27" spans="2:7" ht="15" x14ac:dyDescent="0.25">
      <c r="B27" s="34"/>
      <c r="C27" s="56" t="s">
        <v>36</v>
      </c>
      <c r="D27" s="9"/>
      <c r="E27" s="25"/>
      <c r="F27" s="25"/>
      <c r="G27" s="49"/>
    </row>
    <row r="28" spans="2:7" ht="15" x14ac:dyDescent="0.25">
      <c r="B28" s="34" t="s">
        <v>23</v>
      </c>
      <c r="C28" s="8" t="s">
        <v>8</v>
      </c>
      <c r="D28" s="9">
        <v>23</v>
      </c>
      <c r="E28" s="25">
        <f t="shared" si="0"/>
        <v>84</v>
      </c>
      <c r="F28" s="25">
        <f t="shared" si="1"/>
        <v>127</v>
      </c>
      <c r="G28" s="49">
        <f>ROUND(D28*$G$38,0)</f>
        <v>211</v>
      </c>
    </row>
    <row r="29" spans="2:7" ht="15" x14ac:dyDescent="0.25">
      <c r="B29" s="34"/>
      <c r="C29" s="56" t="s">
        <v>29</v>
      </c>
      <c r="D29" s="9"/>
      <c r="E29" s="25"/>
      <c r="F29" s="25"/>
      <c r="G29" s="49"/>
    </row>
    <row r="30" spans="2:7" ht="29.25" x14ac:dyDescent="0.25">
      <c r="B30" s="34" t="s">
        <v>24</v>
      </c>
      <c r="C30" s="7" t="s">
        <v>52</v>
      </c>
      <c r="D30" s="9">
        <v>28</v>
      </c>
      <c r="E30" s="25">
        <f t="shared" si="0"/>
        <v>103</v>
      </c>
      <c r="F30" s="25">
        <f t="shared" si="1"/>
        <v>154</v>
      </c>
      <c r="G30" s="49">
        <f>ROUND(D30*$G$38,0)</f>
        <v>257</v>
      </c>
    </row>
    <row r="31" spans="2:7" ht="15" x14ac:dyDescent="0.25">
      <c r="B31" s="34"/>
      <c r="C31" s="56" t="s">
        <v>38</v>
      </c>
      <c r="D31" s="9"/>
      <c r="E31" s="25"/>
      <c r="F31" s="25"/>
      <c r="G31" s="49"/>
    </row>
    <row r="32" spans="2:7" ht="15" x14ac:dyDescent="0.25">
      <c r="B32" s="34" t="s">
        <v>25</v>
      </c>
      <c r="C32" s="8" t="s">
        <v>53</v>
      </c>
      <c r="D32" s="9">
        <v>53</v>
      </c>
      <c r="E32" s="25">
        <f t="shared" si="0"/>
        <v>194</v>
      </c>
      <c r="F32" s="25">
        <f t="shared" si="1"/>
        <v>292</v>
      </c>
      <c r="G32" s="49">
        <f>ROUND(D32*$G$38,0)</f>
        <v>486</v>
      </c>
    </row>
    <row r="33" spans="2:7" ht="15" x14ac:dyDescent="0.25">
      <c r="B33" s="34"/>
      <c r="C33" s="56" t="s">
        <v>37</v>
      </c>
      <c r="D33" s="9"/>
      <c r="E33" s="25"/>
      <c r="F33" s="25"/>
      <c r="G33" s="49"/>
    </row>
    <row r="34" spans="2:7" ht="15" x14ac:dyDescent="0.25">
      <c r="B34" s="34" t="s">
        <v>26</v>
      </c>
      <c r="C34" s="8" t="s">
        <v>3</v>
      </c>
      <c r="D34" s="9">
        <v>11</v>
      </c>
      <c r="E34" s="25">
        <f t="shared" si="0"/>
        <v>40</v>
      </c>
      <c r="F34" s="25">
        <f t="shared" si="1"/>
        <v>61</v>
      </c>
      <c r="G34" s="49">
        <f>ROUND(D34*$G$38,0)</f>
        <v>101</v>
      </c>
    </row>
    <row r="35" spans="2:7" ht="15" x14ac:dyDescent="0.25">
      <c r="B35" s="34"/>
      <c r="C35" s="56" t="s">
        <v>39</v>
      </c>
      <c r="D35" s="9"/>
      <c r="E35" s="25"/>
      <c r="F35" s="25"/>
      <c r="G35" s="49"/>
    </row>
    <row r="36" spans="2:7" ht="15" x14ac:dyDescent="0.25">
      <c r="B36" s="34" t="s">
        <v>27</v>
      </c>
      <c r="C36" s="8" t="s">
        <v>10</v>
      </c>
      <c r="D36" s="9">
        <v>11</v>
      </c>
      <c r="E36" s="25">
        <f t="shared" si="0"/>
        <v>40</v>
      </c>
      <c r="F36" s="25">
        <f t="shared" si="1"/>
        <v>61</v>
      </c>
      <c r="G36" s="49">
        <f>ROUND(D36*$G$38,0)</f>
        <v>101</v>
      </c>
    </row>
    <row r="37" spans="2:7" ht="15" x14ac:dyDescent="0.25">
      <c r="B37" s="10"/>
      <c r="C37" s="11" t="s">
        <v>54</v>
      </c>
      <c r="D37" s="35">
        <f>SUM(D12:D36)</f>
        <v>525</v>
      </c>
      <c r="E37" s="35">
        <f t="shared" ref="E37:G37" si="2">SUM(E12:E36)</f>
        <v>1927</v>
      </c>
      <c r="F37" s="35">
        <f t="shared" si="2"/>
        <v>2892</v>
      </c>
      <c r="G37" s="66">
        <f t="shared" si="2"/>
        <v>4819</v>
      </c>
    </row>
    <row r="38" spans="2:7" ht="15" x14ac:dyDescent="0.25">
      <c r="B38" s="36"/>
      <c r="C38" s="51" t="s">
        <v>59</v>
      </c>
      <c r="E38" s="13"/>
      <c r="F38" s="14"/>
      <c r="G38" s="14">
        <f>Skolām!G40</f>
        <v>9.17741935483871</v>
      </c>
    </row>
    <row r="39" spans="2:7" ht="14.25" x14ac:dyDescent="0.2">
      <c r="B39" s="37"/>
      <c r="C39" s="12"/>
      <c r="D39" s="38"/>
      <c r="E39" s="59" t="s">
        <v>61</v>
      </c>
    </row>
    <row r="40" spans="2:7" x14ac:dyDescent="0.2">
      <c r="C40" s="57" t="s">
        <v>64</v>
      </c>
    </row>
    <row r="41" spans="2:7" x14ac:dyDescent="0.2">
      <c r="C41" s="46"/>
    </row>
  </sheetData>
  <phoneticPr fontId="27" type="noConversion"/>
  <pageMargins left="0.74803149606299213" right="0.74803149606299213" top="0.98425196850393704" bottom="0.98425196850393704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Skolām</vt:lpstr>
      <vt:lpstr>Pirmskolām</vt:lpstr>
    </vt:vector>
  </TitlesOfParts>
  <Company>Padome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Augusts</dc:creator>
  <cp:lastModifiedBy>LindaV</cp:lastModifiedBy>
  <cp:lastPrinted>2020-09-23T14:50:39Z</cp:lastPrinted>
  <dcterms:created xsi:type="dcterms:W3CDTF">2012-10-24T08:32:55Z</dcterms:created>
  <dcterms:modified xsi:type="dcterms:W3CDTF">2020-09-23T14:50:50Z</dcterms:modified>
</cp:coreProperties>
</file>